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Default Extension="rels" ContentType="application/vnd.openxmlformats-package.relationships+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4.xml" ContentType="application/vnd.openxmlformats-officedocument.spreadsheetml.worksheet+xml"/>
  <Override PartName="/xl/calcChain.xml" ContentType="application/vnd.openxmlformats-officedocument.spreadsheetml.calcChain+xml"/>
  <Override PartName="/xl/worksheets/sheet2.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7" rupBuild="4505"/>
  <workbookPr checkCompatibility="1" autoCompressPictures="0"/>
  <bookViews>
    <workbookView xWindow="460" yWindow="-60" windowWidth="34400" windowHeight="20260"/>
  </bookViews>
  <sheets>
    <sheet name="★入力シート" sheetId="3" r:id="rId1"/>
    <sheet name="★事務局管理用" sheetId="4" r:id="rId2"/>
    <sheet name="入力シート(入力例)" sheetId="1" r:id="rId3"/>
    <sheet name="事務局管理用(表示例)" sheetId="2" r:id="rId4"/>
  </sheets>
  <calcPr calcId="130404"/>
  <extLst xmlns:x15="http://schemas.microsoft.com/office/spreadsheetml/2010/11/main">
    <ext uri="{140A7094-0E35-4892-8432-C4D2E57EDEB5}">
      <x15:workbookPr chartTrackingRefBase="1"/>
    </ext>
    <ext xmlns:mx="http://schemas.microsoft.com/office/mac/excel/2008/main" uri="http://schemas.microsoft.com/office/mac/excel/2008/main">
      <mx:ArchID Flags="2"/>
    </ext>
  </extLst>
</workbook>
</file>

<file path=xl/calcChain.xml><?xml version="1.0" encoding="utf-8"?>
<calcChain xmlns="http://schemas.openxmlformats.org/spreadsheetml/2006/main">
  <c r="M3" i="4"/>
  <c r="L3"/>
  <c r="K3"/>
  <c r="J3"/>
  <c r="I3"/>
  <c r="H3"/>
  <c r="G3"/>
  <c r="F3"/>
  <c r="E3"/>
  <c r="D3"/>
  <c r="C3"/>
  <c r="B3"/>
  <c r="A3"/>
  <c r="E23" i="3"/>
  <c r="E22"/>
  <c r="E20"/>
  <c r="E19"/>
  <c r="E18"/>
  <c r="E17"/>
  <c r="E16"/>
  <c r="E15"/>
  <c r="E14"/>
  <c r="E13"/>
  <c r="E12"/>
  <c r="E11"/>
  <c r="E10"/>
  <c r="E9"/>
  <c r="E8"/>
  <c r="E7"/>
  <c r="E6"/>
  <c r="E5"/>
  <c r="E4"/>
  <c r="D2"/>
  <c r="M3" i="2"/>
  <c r="L3"/>
  <c r="K3"/>
  <c r="J3"/>
  <c r="I3"/>
  <c r="H3"/>
  <c r="G3"/>
  <c r="F3"/>
  <c r="E3"/>
  <c r="D3"/>
  <c r="C3"/>
  <c r="B3"/>
  <c r="A3"/>
  <c r="E23" i="1"/>
  <c r="E22"/>
  <c r="E20"/>
  <c r="E19"/>
  <c r="E18"/>
  <c r="E17"/>
  <c r="E16"/>
  <c r="E15"/>
  <c r="E14"/>
  <c r="E13"/>
  <c r="E12"/>
  <c r="E11"/>
  <c r="E10"/>
  <c r="E9"/>
  <c r="E8"/>
  <c r="E7"/>
  <c r="E6"/>
  <c r="E5"/>
  <c r="E4"/>
  <c r="D2"/>
</calcChain>
</file>

<file path=xl/sharedStrings.xml><?xml version="1.0" encoding="utf-8"?>
<sst xmlns="http://schemas.openxmlformats.org/spreadsheetml/2006/main" count="106" uniqueCount="59">
  <si>
    <t>研究題目　</t>
  </si>
  <si>
    <t>生年月日（西暦）</t>
  </si>
  <si>
    <t>職名</t>
    <rPh sb="0" eb="2">
      <t>ショクメイ</t>
    </rPh>
    <phoneticPr fontId="6"/>
  </si>
  <si>
    <t>電話</t>
  </si>
  <si>
    <t>電話</t>
    <phoneticPr fontId="6"/>
  </si>
  <si>
    <t>応募者名</t>
    <rPh sb="0" eb="3">
      <t>オウボシャ</t>
    </rPh>
    <phoneticPr fontId="6"/>
  </si>
  <si>
    <t>E-mail</t>
    <phoneticPr fontId="6"/>
  </si>
  <si>
    <t>(フリガナ)</t>
    <phoneticPr fontId="6"/>
  </si>
  <si>
    <t>応募者</t>
    <rPh sb="0" eb="3">
      <t>オウボシャ</t>
    </rPh>
    <phoneticPr fontId="6"/>
  </si>
  <si>
    <t>取得大学名</t>
    <rPh sb="0" eb="2">
      <t>シュトク</t>
    </rPh>
    <rPh sb="2" eb="5">
      <t>ダイガクメイ</t>
    </rPh>
    <rPh sb="4" eb="5">
      <t>メイ</t>
    </rPh>
    <phoneticPr fontId="6"/>
  </si>
  <si>
    <t>取得年月日（西暦）</t>
    <rPh sb="0" eb="2">
      <t>シュトク</t>
    </rPh>
    <rPh sb="2" eb="5">
      <t>ネンガッピ</t>
    </rPh>
    <phoneticPr fontId="6"/>
  </si>
  <si>
    <t>所属機関名</t>
    <phoneticPr fontId="6"/>
  </si>
  <si>
    <t>所在地</t>
    <phoneticPr fontId="6"/>
  </si>
  <si>
    <t>所在地(〒)</t>
    <phoneticPr fontId="6"/>
  </si>
  <si>
    <t>所属機関</t>
    <phoneticPr fontId="6"/>
  </si>
  <si>
    <t>現住所</t>
    <rPh sb="0" eb="3">
      <t>ゲンジュウショ</t>
    </rPh>
    <phoneticPr fontId="6"/>
  </si>
  <si>
    <t>現住所(〒)</t>
    <rPh sb="0" eb="3">
      <t>ゲンジュウショ</t>
    </rPh>
    <phoneticPr fontId="6"/>
  </si>
  <si>
    <t>連絡先</t>
    <rPh sb="0" eb="3">
      <t>レンラクサキ</t>
    </rPh>
    <phoneticPr fontId="6"/>
  </si>
  <si>
    <t>学位取得(博士)</t>
    <rPh sb="2" eb="4">
      <t>シュトク</t>
    </rPh>
    <rPh sb="5" eb="7">
      <t>ハカセ</t>
    </rPh>
    <phoneticPr fontId="6"/>
  </si>
  <si>
    <r>
      <t>所属</t>
    </r>
    <r>
      <rPr>
        <sz val="10"/>
        <color indexed="8"/>
        <rFont val="ＭＳ ゴシック"/>
        <family val="3"/>
        <charset val="128"/>
      </rPr>
      <t>部署</t>
    </r>
    <phoneticPr fontId="6"/>
  </si>
  <si>
    <t>氏　名</t>
  </si>
  <si>
    <t>フリガナ</t>
    <phoneticPr fontId="6"/>
  </si>
  <si>
    <t>研　究　題　目</t>
  </si>
  <si>
    <t>所　属</t>
  </si>
  <si>
    <t>部署</t>
    <rPh sb="0" eb="2">
      <t>ブショ</t>
    </rPh>
    <phoneticPr fontId="6"/>
  </si>
  <si>
    <t>役　職</t>
  </si>
  <si>
    <t>e-mail</t>
    <phoneticPr fontId="6"/>
  </si>
  <si>
    <t>〒</t>
    <phoneticPr fontId="6"/>
  </si>
  <si>
    <t>国際文献大学</t>
    <rPh sb="0" eb="6">
      <t>コクサイブンケンダイガク</t>
    </rPh>
    <phoneticPr fontId="6"/>
  </si>
  <si>
    <t>学会事務支援部</t>
    <rPh sb="0" eb="4">
      <t>ガッカイジム</t>
    </rPh>
    <rPh sb="4" eb="7">
      <t>シエンブ</t>
    </rPh>
    <phoneticPr fontId="6"/>
  </si>
  <si>
    <t>分野</t>
    <rPh sb="0" eb="2">
      <t>ブンヤ</t>
    </rPh>
    <phoneticPr fontId="6"/>
  </si>
  <si>
    <t>住所</t>
    <rPh sb="0" eb="2">
      <t>ジュウショ</t>
    </rPh>
    <phoneticPr fontId="6"/>
  </si>
  <si>
    <t>事務局担当</t>
    <rPh sb="0" eb="3">
      <t>ジムキョク</t>
    </rPh>
    <rPh sb="3" eb="5">
      <t>タントウ</t>
    </rPh>
    <phoneticPr fontId="6"/>
  </si>
  <si>
    <t>性別</t>
    <phoneticPr fontId="6"/>
  </si>
  <si>
    <t>2026.4.1現在の年齢</t>
    <rPh sb="8" eb="10">
      <t>ゲンザイ</t>
    </rPh>
    <rPh sb="11" eb="13">
      <t>ネンレイ</t>
    </rPh>
    <phoneticPr fontId="6"/>
  </si>
  <si>
    <t>事務局のみ使用(個人情報)</t>
    <rPh sb="0" eb="3">
      <t>ジムキョク</t>
    </rPh>
    <rPh sb="5" eb="7">
      <t>シヨウ</t>
    </rPh>
    <rPh sb="8" eb="12">
      <t>コジンジョウホウ</t>
    </rPh>
    <phoneticPr fontId="6"/>
  </si>
  <si>
    <t>選考委員、財団役員へ公開</t>
    <rPh sb="0" eb="2">
      <t>センコウ</t>
    </rPh>
    <rPh sb="2" eb="4">
      <t>イイン</t>
    </rPh>
    <rPh sb="5" eb="7">
      <t>ザイダン</t>
    </rPh>
    <rPh sb="7" eb="9">
      <t>ヤクイン</t>
    </rPh>
    <rPh sb="10" eb="12">
      <t>コウカイ</t>
    </rPh>
    <phoneticPr fontId="6"/>
  </si>
  <si>
    <t>162-0801</t>
  </si>
  <si>
    <t>東京都新宿区山吹町358-5 アカデミーセンター</t>
  </si>
  <si>
    <t>03-6824-9371</t>
  </si>
  <si>
    <t>itokagaku-post@as.bunken.co.jp</t>
  </si>
  <si>
    <t>第59回（2026年度）伊藤科学振興会研究助成応募申請書１(プロフィール)</t>
    <rPh sb="23" eb="25">
      <t>オウボ</t>
    </rPh>
    <phoneticPr fontId="6"/>
  </si>
  <si>
    <t>物理学分野</t>
  </si>
  <si>
    <t>物理学に関する○○の研究</t>
    <rPh sb="0" eb="3">
      <t>ブツリガク</t>
    </rPh>
    <rPh sb="4" eb="5">
      <t>カン</t>
    </rPh>
    <rPh sb="10" eb="12">
      <t>ケンキュウ</t>
    </rPh>
    <phoneticPr fontId="6"/>
  </si>
  <si>
    <t>伊藤科学振興会</t>
    <phoneticPr fontId="6"/>
  </si>
  <si>
    <t>伊藤　太郎</t>
    <rPh sb="3" eb="5">
      <t>タロウ</t>
    </rPh>
    <phoneticPr fontId="6"/>
  </si>
  <si>
    <t>イトウ　タロウ</t>
    <phoneticPr fontId="6"/>
  </si>
  <si>
    <t>男</t>
  </si>
  <si>
    <t>大学の電子掲示板に掲載されていた</t>
    <rPh sb="0" eb="2">
      <t>ダイガク</t>
    </rPh>
    <rPh sb="3" eb="5">
      <t>デンシ</t>
    </rPh>
    <rPh sb="5" eb="8">
      <t>ケイジバン</t>
    </rPh>
    <rPh sb="9" eb="11">
      <t>ケイサイ</t>
    </rPh>
    <phoneticPr fontId="6"/>
  </si>
  <si>
    <t>※　個人情報の取り扱い</t>
  </si>
  <si>
    <t>(1)本応募申請書によりご提供いただいた個人情報は、厳重に管理いたします。</t>
    <rPh sb="4" eb="6">
      <t>オウボ</t>
    </rPh>
    <phoneticPr fontId="6"/>
  </si>
  <si>
    <t>(2)ご提供いただいた個人情報は、「研究助成応募の選考」のために利用させていただきます。</t>
    <rPh sb="25" eb="27">
      <t>センコウ</t>
    </rPh>
    <phoneticPr fontId="6"/>
  </si>
  <si>
    <t>(3)ご提供いただいた個人情報は、法令に基づく場合などを除き第三者に開示、提供することは</t>
  </si>
  <si>
    <t>　ありません。</t>
  </si>
  <si>
    <t>伊藤科学振興会の研究助成をどこでお知りになり応募されたかを以下に記載してください。</t>
    <phoneticPr fontId="6"/>
  </si>
  <si>
    <t>研究助成に対する要望や研究上困っていることなどがありましたら、自由に記載してください。</t>
    <phoneticPr fontId="6"/>
  </si>
  <si>
    <t>研究助成を「賞」の位置づけにしていただければ、対外的に自身の研究成果としてのアピールがしやすくなりるので是非検討してほしい。</t>
    <rPh sb="0" eb="2">
      <t>ケンキュウ</t>
    </rPh>
    <rPh sb="2" eb="4">
      <t>ジョセイ</t>
    </rPh>
    <rPh sb="6" eb="7">
      <t>ショウ</t>
    </rPh>
    <rPh sb="9" eb="11">
      <t>イチ</t>
    </rPh>
    <rPh sb="23" eb="26">
      <t>タイガイテキ</t>
    </rPh>
    <rPh sb="27" eb="29">
      <t>ジシン</t>
    </rPh>
    <rPh sb="30" eb="34">
      <t>ケンキュウセイカ</t>
    </rPh>
    <rPh sb="52" eb="54">
      <t>ゼヒ</t>
    </rPh>
    <rPh sb="54" eb="56">
      <t>ケントウ</t>
    </rPh>
    <phoneticPr fontId="6"/>
  </si>
  <si>
    <t>アンケート回答
(情報の入手元)</t>
    <rPh sb="5" eb="7">
      <t>カイトウ</t>
    </rPh>
    <rPh sb="9" eb="11">
      <t>ジョウホウ</t>
    </rPh>
    <rPh sb="12" eb="15">
      <t>ニュウシュモト</t>
    </rPh>
    <phoneticPr fontId="6"/>
  </si>
  <si>
    <t>アンケート回答
(意見・要望)</t>
    <rPh sb="5" eb="7">
      <t>カイトウ</t>
    </rPh>
    <rPh sb="9" eb="11">
      <t>イケン</t>
    </rPh>
    <rPh sb="12" eb="14">
      <t>ヨウボウ</t>
    </rPh>
    <phoneticPr fontId="6"/>
  </si>
</sst>
</file>

<file path=xl/styles.xml><?xml version="1.0" encoding="utf-8"?>
<styleSheet xmlns="http://schemas.openxmlformats.org/spreadsheetml/2006/main">
  <numFmts count="2">
    <numFmt numFmtId="176" formatCode="0_);[Red]\(0\)"/>
    <numFmt numFmtId="177" formatCode="0.0"/>
  </numFmts>
  <fonts count="18">
    <font>
      <sz val="11"/>
      <color theme="1"/>
      <name val="游ゴシック"/>
      <family val="2"/>
      <charset val="128"/>
      <scheme val="minor"/>
    </font>
    <font>
      <sz val="18"/>
      <color indexed="8"/>
      <name val="ＭＳ ゴシック"/>
      <family val="3"/>
      <charset val="128"/>
    </font>
    <font>
      <sz val="11"/>
      <color indexed="8"/>
      <name val="ＭＳ ゴシック"/>
      <family val="3"/>
      <charset val="128"/>
    </font>
    <font>
      <sz val="10.5"/>
      <color indexed="8"/>
      <name val="ＭＳ ゴシック"/>
      <family val="3"/>
      <charset val="128"/>
    </font>
    <font>
      <sz val="10"/>
      <color indexed="8"/>
      <name val="ＭＳ ゴシック"/>
      <family val="3"/>
      <charset val="128"/>
    </font>
    <font>
      <sz val="10"/>
      <color indexed="8"/>
      <name val="ＭＳ ゴシック"/>
      <family val="3"/>
      <charset val="128"/>
    </font>
    <font>
      <sz val="6"/>
      <name val="游ゴシック"/>
      <family val="2"/>
      <charset val="128"/>
      <scheme val="minor"/>
    </font>
    <font>
      <sz val="14"/>
      <color indexed="8"/>
      <name val="ＭＳ ゴシック"/>
      <family val="3"/>
      <charset val="128"/>
    </font>
    <font>
      <b/>
      <sz val="11"/>
      <color rgb="FFFF0000"/>
      <name val="游ゴシック"/>
      <family val="3"/>
      <charset val="128"/>
      <scheme val="minor"/>
    </font>
    <font>
      <b/>
      <sz val="11"/>
      <color rgb="FF00B0F0"/>
      <name val="游ゴシック"/>
      <family val="3"/>
      <charset val="128"/>
      <scheme val="minor"/>
    </font>
    <font>
      <u/>
      <sz val="11"/>
      <color theme="10"/>
      <name val="游ゴシック"/>
      <family val="2"/>
      <charset val="128"/>
      <scheme val="minor"/>
    </font>
    <font>
      <b/>
      <sz val="10"/>
      <name val="游ゴシック"/>
      <family val="3"/>
      <charset val="128"/>
      <scheme val="minor"/>
    </font>
    <font>
      <sz val="10"/>
      <name val="游ゴシック"/>
      <family val="3"/>
      <charset val="128"/>
      <scheme val="minor"/>
    </font>
    <font>
      <sz val="11"/>
      <name val="游ゴシック"/>
      <family val="3"/>
      <charset val="128"/>
      <scheme val="minor"/>
    </font>
    <font>
      <sz val="11"/>
      <color theme="1"/>
      <name val="游ゴシック"/>
      <family val="3"/>
      <charset val="128"/>
      <scheme val="minor"/>
    </font>
    <font>
      <b/>
      <sz val="10"/>
      <color rgb="FFFF0000"/>
      <name val="游ゴシック"/>
      <family val="3"/>
      <charset val="128"/>
      <scheme val="minor"/>
    </font>
    <font>
      <sz val="11"/>
      <color rgb="FFFF0000"/>
      <name val="游ゴシック"/>
      <family val="3"/>
      <charset val="128"/>
      <scheme val="minor"/>
    </font>
    <font>
      <b/>
      <sz val="10"/>
      <color theme="1"/>
      <name val="游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rgb="FFFFFFCC"/>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center"/>
    </xf>
  </cellStyleXfs>
  <cellXfs count="47">
    <xf numFmtId="0" fontId="0" fillId="0" borderId="0" xfId="0">
      <alignment vertical="center"/>
    </xf>
    <xf numFmtId="0" fontId="1" fillId="0" borderId="0" xfId="0" applyFont="1" applyAlignment="1">
      <alignment horizontal="lef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 fillId="0" borderId="0" xfId="0" applyFont="1" applyAlignment="1">
      <alignment horizontal="right" vertical="center"/>
    </xf>
    <xf numFmtId="0" fontId="3" fillId="0" borderId="0" xfId="0" applyFont="1" applyAlignment="1">
      <alignment horizontal="justify" vertical="center"/>
    </xf>
    <xf numFmtId="0" fontId="4" fillId="0" borderId="1" xfId="0" applyFont="1" applyBorder="1" applyAlignment="1">
      <alignment horizontal="left" vertical="center" wrapText="1"/>
    </xf>
    <xf numFmtId="0" fontId="4" fillId="0" borderId="7" xfId="0" applyFont="1" applyBorder="1" applyAlignment="1">
      <alignment vertical="center" wrapText="1"/>
    </xf>
    <xf numFmtId="0" fontId="4" fillId="0" borderId="1" xfId="0" applyFont="1" applyBorder="1" applyAlignment="1">
      <alignment vertical="center" wrapText="1"/>
    </xf>
    <xf numFmtId="0" fontId="4" fillId="0" borderId="8" xfId="0" applyFont="1" applyBorder="1" applyAlignment="1">
      <alignment vertical="center" wrapText="1"/>
    </xf>
    <xf numFmtId="0" fontId="5" fillId="0" borderId="1" xfId="0" applyFont="1" applyBorder="1" applyAlignment="1">
      <alignment vertical="center" wrapText="1"/>
    </xf>
    <xf numFmtId="0" fontId="4" fillId="0" borderId="3" xfId="0" applyFont="1" applyBorder="1" applyAlignment="1">
      <alignment horizontal="left" vertical="center" wrapText="1"/>
    </xf>
    <xf numFmtId="0" fontId="4" fillId="0" borderId="9" xfId="0" applyFont="1" applyBorder="1" applyAlignment="1">
      <alignment vertical="center" wrapText="1"/>
    </xf>
    <xf numFmtId="0" fontId="0" fillId="0" borderId="12" xfId="0" applyBorder="1">
      <alignment vertical="center"/>
    </xf>
    <xf numFmtId="0" fontId="11" fillId="2" borderId="1" xfId="0" applyFont="1" applyFill="1" applyBorder="1" applyAlignment="1">
      <alignment horizontal="center" vertical="center" wrapText="1"/>
    </xf>
    <xf numFmtId="0" fontId="12" fillId="3" borderId="1" xfId="0" applyFont="1" applyFill="1" applyBorder="1" applyAlignment="1">
      <alignment vertical="center" wrapText="1"/>
    </xf>
    <xf numFmtId="0" fontId="12" fillId="3" borderId="1" xfId="0" applyFont="1" applyFill="1" applyBorder="1" applyAlignment="1">
      <alignment horizontal="left" vertical="center" wrapText="1"/>
    </xf>
    <xf numFmtId="0" fontId="10" fillId="3" borderId="1" xfId="1" applyFill="1" applyBorder="1">
      <alignment vertical="center"/>
    </xf>
    <xf numFmtId="0" fontId="13" fillId="3" borderId="1" xfId="0" applyFont="1" applyFill="1" applyBorder="1">
      <alignment vertical="center"/>
    </xf>
    <xf numFmtId="0" fontId="13" fillId="3" borderId="1" xfId="0" applyFont="1" applyFill="1" applyBorder="1" applyAlignment="1">
      <alignment vertical="center" wrapText="1"/>
    </xf>
    <xf numFmtId="14" fontId="4" fillId="0" borderId="8" xfId="0" applyNumberFormat="1" applyFont="1" applyBorder="1" applyAlignment="1">
      <alignment horizontal="left" vertical="center" wrapText="1"/>
    </xf>
    <xf numFmtId="14" fontId="0" fillId="0" borderId="0" xfId="0" applyNumberFormat="1">
      <alignment vertical="center"/>
    </xf>
    <xf numFmtId="176" fontId="0" fillId="0" borderId="0" xfId="0" applyNumberFormat="1">
      <alignment vertical="center"/>
    </xf>
    <xf numFmtId="177" fontId="12" fillId="3" borderId="1" xfId="0" applyNumberFormat="1" applyFont="1" applyFill="1" applyBorder="1" applyAlignment="1">
      <alignment vertical="center" wrapText="1"/>
    </xf>
    <xf numFmtId="0" fontId="11" fillId="4" borderId="1" xfId="0" applyFont="1" applyFill="1" applyBorder="1" applyAlignment="1">
      <alignment horizontal="center" vertical="center" wrapText="1"/>
    </xf>
    <xf numFmtId="0" fontId="7" fillId="0" borderId="13" xfId="0" applyFont="1" applyBorder="1" applyAlignment="1">
      <alignment horizontal="center" vertical="center"/>
    </xf>
    <xf numFmtId="0" fontId="4" fillId="0" borderId="14" xfId="0" applyFont="1" applyBorder="1" applyAlignment="1">
      <alignment vertical="center" wrapText="1"/>
    </xf>
    <xf numFmtId="14" fontId="4" fillId="0" borderId="7" xfId="0" applyNumberFormat="1" applyFont="1" applyBorder="1" applyAlignment="1">
      <alignment horizontal="left" vertical="center" wrapText="1"/>
    </xf>
    <xf numFmtId="0" fontId="14" fillId="0" borderId="0" xfId="0" applyFont="1">
      <alignment vertical="center"/>
    </xf>
    <xf numFmtId="0" fontId="15" fillId="2" borderId="1" xfId="0" applyFont="1" applyFill="1" applyBorder="1" applyAlignment="1">
      <alignment horizontal="center" vertical="center" wrapText="1"/>
    </xf>
    <xf numFmtId="0" fontId="16" fillId="3" borderId="1" xfId="0" applyFont="1" applyFill="1" applyBorder="1" applyAlignment="1">
      <alignment vertical="center" wrapText="1"/>
    </xf>
    <xf numFmtId="0" fontId="0" fillId="0" borderId="12" xfId="0" applyFill="1" applyBorder="1" applyAlignment="1">
      <alignment vertical="center" wrapText="1"/>
    </xf>
    <xf numFmtId="0" fontId="17" fillId="2" borderId="1" xfId="0" applyFont="1" applyFill="1" applyBorder="1" applyAlignment="1">
      <alignment horizontal="center" vertical="center" wrapText="1"/>
    </xf>
    <xf numFmtId="0" fontId="14" fillId="3" borderId="1" xfId="0" applyFont="1" applyFill="1" applyBorder="1" applyAlignment="1">
      <alignment vertical="center" wrapText="1"/>
    </xf>
    <xf numFmtId="177" fontId="12" fillId="4" borderId="1" xfId="0" applyNumberFormat="1" applyFont="1" applyFill="1" applyBorder="1" applyAlignment="1">
      <alignmen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center" vertical="center" textRotation="255"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11"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cellXfs>
  <cellStyles count="2">
    <cellStyle name="ハイパーリンク" xfId="1" builtinId="8"/>
    <cellStyle name="標準" xfId="0" builtinId="0"/>
  </cellStyles>
  <dxfs count="16">
    <dxf>
      <fill>
        <patternFill>
          <bgColor theme="7"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E"/>
        </patternFill>
      </fill>
    </dxf>
    <dxf>
      <fill>
        <patternFill>
          <bgColor theme="7" tint="0.79998168889431442"/>
        </patternFill>
      </fill>
    </dxf>
    <dxf>
      <fill>
        <patternFill>
          <bgColor theme="7" tint="0.3999450666829432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C7CE"/>
        </patternFill>
      </fill>
    </dxf>
    <dxf>
      <fill>
        <patternFill>
          <bgColor theme="7" tint="0.79998168889431442"/>
        </patternFill>
      </fill>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a="http://schemas.openxmlformats.org/drawingml/2006/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29"/>
  <sheetViews>
    <sheetView tabSelected="1" workbookViewId="0">
      <pane ySplit="1" topLeftCell="A2" activePane="bottomLeft" state="frozen"/>
      <selection sqref="A1:I1"/>
      <selection pane="bottomLeft"/>
    </sheetView>
  </sheetViews>
  <sheetFormatPr baseColWidth="12" defaultColWidth="8.625" defaultRowHeight="17"/>
  <cols>
    <col min="1" max="1" width="2.75" customWidth="1"/>
    <col min="2" max="2" width="5.625" customWidth="1"/>
    <col min="3" max="3" width="18.5" customWidth="1"/>
    <col min="4" max="4" width="50.875" customWidth="1"/>
  </cols>
  <sheetData>
    <row r="1" spans="1:5" ht="26" thickBot="1">
      <c r="A1" s="2"/>
      <c r="B1" s="1" t="s">
        <v>41</v>
      </c>
      <c r="C1" s="1"/>
      <c r="D1" s="2"/>
    </row>
    <row r="2" spans="1:5" ht="31.25" customHeight="1" thickBot="1">
      <c r="A2" s="2"/>
      <c r="B2" s="5"/>
      <c r="C2" s="26"/>
      <c r="D2" s="3" t="str">
        <f>+IF(C2="","←プルダウンから、助成分野を選択してください","")</f>
        <v>←プルダウンから、助成分野を選択してください</v>
      </c>
    </row>
    <row r="3" spans="1:5" ht="18" thickBot="1">
      <c r="A3" s="2"/>
      <c r="B3" s="6"/>
      <c r="C3" s="6"/>
      <c r="D3" s="2"/>
    </row>
    <row r="4" spans="1:5" ht="22.25" customHeight="1">
      <c r="A4" s="2"/>
      <c r="B4" s="38" t="s">
        <v>0</v>
      </c>
      <c r="C4" s="39"/>
      <c r="D4" s="27"/>
      <c r="E4" s="3" t="str">
        <f>+IF(D4="","←入力してください","")</f>
        <v>←入力してください</v>
      </c>
    </row>
    <row r="5" spans="1:5" ht="27" customHeight="1">
      <c r="A5" s="2"/>
      <c r="B5" s="40" t="s">
        <v>18</v>
      </c>
      <c r="C5" s="7" t="s">
        <v>9</v>
      </c>
      <c r="D5" s="8"/>
      <c r="E5" s="3" t="str">
        <f t="shared" ref="E5:E20" si="0">+IF(D5="","←入力してください","")</f>
        <v>←入力してください</v>
      </c>
    </row>
    <row r="6" spans="1:5" ht="27" customHeight="1">
      <c r="A6" s="2"/>
      <c r="B6" s="40"/>
      <c r="C6" s="7" t="s">
        <v>10</v>
      </c>
      <c r="D6" s="28"/>
      <c r="E6" s="3" t="str">
        <f>+IF(D6="","←西暦で入力してください","")</f>
        <v>←西暦で入力してください</v>
      </c>
    </row>
    <row r="7" spans="1:5" ht="27" customHeight="1">
      <c r="A7" s="2"/>
      <c r="B7" s="40" t="s">
        <v>8</v>
      </c>
      <c r="C7" s="9" t="s">
        <v>7</v>
      </c>
      <c r="D7" s="8"/>
      <c r="E7" s="3" t="str">
        <f t="shared" si="0"/>
        <v>←入力してください</v>
      </c>
    </row>
    <row r="8" spans="1:5" ht="27" customHeight="1">
      <c r="A8" s="2"/>
      <c r="B8" s="40"/>
      <c r="C8" s="9" t="s">
        <v>5</v>
      </c>
      <c r="D8" s="8"/>
      <c r="E8" s="3" t="str">
        <f t="shared" si="0"/>
        <v>←入力してください</v>
      </c>
    </row>
    <row r="9" spans="1:5" ht="27" customHeight="1">
      <c r="A9" s="2"/>
      <c r="B9" s="40"/>
      <c r="C9" s="9" t="s">
        <v>33</v>
      </c>
      <c r="D9" s="10"/>
      <c r="E9" s="3" t="str">
        <f>+IF(D9="","←プルダウンから選択してください","")</f>
        <v>←プルダウンから選択してください</v>
      </c>
    </row>
    <row r="10" spans="1:5" ht="27" customHeight="1">
      <c r="A10" s="2"/>
      <c r="B10" s="40"/>
      <c r="C10" s="9" t="s">
        <v>1</v>
      </c>
      <c r="D10" s="21"/>
      <c r="E10" s="3" t="str">
        <f>+IF(D10="","←西暦で入力してください","")</f>
        <v>←西暦で入力してください</v>
      </c>
    </row>
    <row r="11" spans="1:5" ht="27" customHeight="1">
      <c r="A11" s="2"/>
      <c r="B11" s="40"/>
      <c r="C11" s="9" t="s">
        <v>16</v>
      </c>
      <c r="D11" s="8"/>
      <c r="E11" s="3" t="str">
        <f>+IF(D11="","←郵便番号を入力してください","")</f>
        <v>←郵便番号を入力してください</v>
      </c>
    </row>
    <row r="12" spans="1:5" ht="27" customHeight="1">
      <c r="A12" s="2"/>
      <c r="B12" s="40"/>
      <c r="C12" s="9" t="s">
        <v>15</v>
      </c>
      <c r="D12" s="8"/>
      <c r="E12" s="3" t="str">
        <f>+IF(D12="","←住所を入力してください","")</f>
        <v>←住所を入力してください</v>
      </c>
    </row>
    <row r="13" spans="1:5" ht="27" customHeight="1">
      <c r="A13" s="2"/>
      <c r="B13" s="40" t="s">
        <v>14</v>
      </c>
      <c r="C13" s="9" t="s">
        <v>11</v>
      </c>
      <c r="D13" s="8"/>
      <c r="E13" s="3" t="str">
        <f t="shared" si="0"/>
        <v>←入力してください</v>
      </c>
    </row>
    <row r="14" spans="1:5" ht="27" customHeight="1">
      <c r="A14" s="2"/>
      <c r="B14" s="40"/>
      <c r="C14" s="9" t="s">
        <v>13</v>
      </c>
      <c r="D14" s="8"/>
      <c r="E14" s="3" t="str">
        <f>+IF(D14="","←郵便番号を入力してください","")</f>
        <v>←郵便番号を入力してください</v>
      </c>
    </row>
    <row r="15" spans="1:5" ht="27" customHeight="1">
      <c r="A15" s="2"/>
      <c r="B15" s="40"/>
      <c r="C15" s="9" t="s">
        <v>12</v>
      </c>
      <c r="D15" s="8"/>
      <c r="E15" s="3" t="str">
        <f>+IF(D15="","←住所を入力してください","")</f>
        <v>←住所を入力してください</v>
      </c>
    </row>
    <row r="16" spans="1:5" ht="27" customHeight="1">
      <c r="A16" s="2"/>
      <c r="B16" s="40"/>
      <c r="C16" s="9" t="s">
        <v>19</v>
      </c>
      <c r="D16" s="8"/>
      <c r="E16" s="3" t="str">
        <f>+IF(D16="","←研究科、専攻、学部等を入力してください","")</f>
        <v>←研究科、専攻、学部等を入力してください</v>
      </c>
    </row>
    <row r="17" spans="1:5" ht="27" customHeight="1">
      <c r="A17" s="2"/>
      <c r="B17" s="40"/>
      <c r="C17" s="9" t="s">
        <v>2</v>
      </c>
      <c r="D17" s="8"/>
      <c r="E17" s="3" t="str">
        <f t="shared" si="0"/>
        <v>←入力してください</v>
      </c>
    </row>
    <row r="18" spans="1:5" ht="27" customHeight="1">
      <c r="A18" s="2"/>
      <c r="B18" s="40"/>
      <c r="C18" s="11" t="s">
        <v>4</v>
      </c>
      <c r="D18" s="8"/>
      <c r="E18" s="3" t="str">
        <f t="shared" si="0"/>
        <v>←入力してください</v>
      </c>
    </row>
    <row r="19" spans="1:5" ht="27" customHeight="1">
      <c r="A19" s="2"/>
      <c r="B19" s="41" t="s">
        <v>17</v>
      </c>
      <c r="C19" s="9" t="s">
        <v>6</v>
      </c>
      <c r="D19" s="8"/>
      <c r="E19" s="3" t="str">
        <f t="shared" si="0"/>
        <v>←入力してください</v>
      </c>
    </row>
    <row r="20" spans="1:5" ht="27" customHeight="1" thickBot="1">
      <c r="A20" s="2"/>
      <c r="B20" s="42"/>
      <c r="C20" s="12" t="s">
        <v>3</v>
      </c>
      <c r="D20" s="13"/>
      <c r="E20" s="3" t="str">
        <f t="shared" si="0"/>
        <v>←入力してください</v>
      </c>
    </row>
    <row r="21" spans="1:5" ht="15" customHeight="1" thickBot="1"/>
    <row r="22" spans="1:5" ht="68.5" customHeight="1" thickBot="1">
      <c r="B22" s="43" t="s">
        <v>54</v>
      </c>
      <c r="C22" s="44"/>
      <c r="D22" s="14"/>
      <c r="E22" s="4" t="str">
        <f>+IF(D22="","←ご記入ください(回答は任意です)","")</f>
        <v>←ご記入ください(回答は任意です)</v>
      </c>
    </row>
    <row r="23" spans="1:5" ht="68.5" customHeight="1" thickBot="1">
      <c r="B23" s="36" t="s">
        <v>55</v>
      </c>
      <c r="C23" s="37"/>
      <c r="D23" s="32"/>
      <c r="E23" s="4" t="str">
        <f>+IF(D23="","←ご記入ください(回答は任意です)","")</f>
        <v>←ご記入ください(回答は任意です)</v>
      </c>
    </row>
    <row r="25" spans="1:5">
      <c r="B25" s="29" t="s">
        <v>49</v>
      </c>
      <c r="C25" s="29"/>
      <c r="D25" s="29"/>
      <c r="E25" s="29"/>
    </row>
    <row r="26" spans="1:5">
      <c r="B26" s="29" t="s">
        <v>50</v>
      </c>
      <c r="C26" s="29"/>
      <c r="D26" s="29"/>
      <c r="E26" s="29"/>
    </row>
    <row r="27" spans="1:5">
      <c r="B27" s="29" t="s">
        <v>51</v>
      </c>
      <c r="C27" s="29"/>
      <c r="D27" s="29"/>
      <c r="E27" s="29"/>
    </row>
    <row r="28" spans="1:5">
      <c r="B28" s="29" t="s">
        <v>52</v>
      </c>
      <c r="C28" s="29"/>
      <c r="D28" s="29"/>
      <c r="E28" s="29"/>
    </row>
    <row r="29" spans="1:5">
      <c r="B29" s="29" t="s">
        <v>53</v>
      </c>
      <c r="C29" s="29"/>
      <c r="D29" s="29"/>
      <c r="E29" s="29"/>
    </row>
  </sheetData>
  <mergeCells count="7">
    <mergeCell ref="B23:C23"/>
    <mergeCell ref="B4:C4"/>
    <mergeCell ref="B5:B6"/>
    <mergeCell ref="B7:B12"/>
    <mergeCell ref="B13:B18"/>
    <mergeCell ref="B19:B20"/>
    <mergeCell ref="B22:C22"/>
  </mergeCells>
  <phoneticPr fontId="6"/>
  <conditionalFormatting sqref="C2">
    <cfRule type="cellIs" dxfId="15" priority="4" operator="lessThan">
      <formula>1</formula>
    </cfRule>
    <cfRule type="cellIs" dxfId="14" priority="7" operator="equal">
      <formula>""""""</formula>
    </cfRule>
    <cfRule type="expression" dxfId="13" priority="8">
      <formula>""""""</formula>
    </cfRule>
  </conditionalFormatting>
  <conditionalFormatting sqref="D4:D8">
    <cfRule type="cellIs" dxfId="12" priority="6" operator="lessThanOrEqual">
      <formula>1</formula>
    </cfRule>
  </conditionalFormatting>
  <conditionalFormatting sqref="D9">
    <cfRule type="cellIs" dxfId="11" priority="3" operator="lessThan">
      <formula>1</formula>
    </cfRule>
    <cfRule type="cellIs" priority="5" operator="lessThan">
      <formula>1</formula>
    </cfRule>
  </conditionalFormatting>
  <conditionalFormatting sqref="D10">
    <cfRule type="cellIs" dxfId="10" priority="2" operator="lessThan">
      <formula>1</formula>
    </cfRule>
  </conditionalFormatting>
  <conditionalFormatting sqref="D11:D20">
    <cfRule type="cellIs" dxfId="9" priority="1" operator="lessThanOrEqual">
      <formula>1</formula>
    </cfRule>
  </conditionalFormatting>
  <dataValidations count="2">
    <dataValidation type="list" allowBlank="1" showInputMessage="1" showErrorMessage="1" sqref="C2">
      <formula1>"物理学分野,生物科学分野"</formula1>
    </dataValidation>
    <dataValidation type="list" allowBlank="1" showInputMessage="1" showErrorMessage="1" sqref="D9">
      <formula1>"男,女,回答しない"</formula1>
    </dataValidation>
  </dataValidations>
  <pageMargins left="0.7" right="0.7" top="0.75" bottom="0.75" header="0.3" footer="0.3"/>
  <pageSetup paperSize="9" scale="60" orientation="portrait"/>
  <rowBreaks count="1" manualBreakCount="1">
    <brk id="29" max="16383" man="1"/>
  </rowBreaks>
  <colBreaks count="1" manualBreakCount="1">
    <brk id="7" max="1048575" man="1"/>
  </col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M7"/>
  <sheetViews>
    <sheetView workbookViewId="0">
      <selection sqref="A1:I1"/>
    </sheetView>
  </sheetViews>
  <sheetFormatPr baseColWidth="12" defaultColWidth="8.625" defaultRowHeight="17"/>
  <cols>
    <col min="1" max="1" width="10.75" customWidth="1"/>
    <col min="2" max="2" width="11.5" customWidth="1"/>
    <col min="3" max="3" width="14.75" customWidth="1"/>
    <col min="4" max="4" width="9.25" customWidth="1"/>
    <col min="5" max="5" width="20.625" customWidth="1"/>
    <col min="6" max="6" width="14.25" customWidth="1"/>
    <col min="7" max="7" width="17.25" customWidth="1"/>
    <col min="8" max="8" width="10" customWidth="1"/>
    <col min="9" max="10" width="18.375" customWidth="1"/>
    <col min="11" max="11" width="30.25" customWidth="1"/>
    <col min="13" max="13" width="41.625" customWidth="1"/>
  </cols>
  <sheetData>
    <row r="1" spans="1:13" ht="15" customHeight="1">
      <c r="A1" s="45" t="s">
        <v>36</v>
      </c>
      <c r="B1" s="45"/>
      <c r="C1" s="45"/>
      <c r="D1" s="45"/>
      <c r="E1" s="45"/>
      <c r="F1" s="45"/>
      <c r="G1" s="45"/>
      <c r="H1" s="45"/>
      <c r="I1" s="45"/>
      <c r="J1" s="15"/>
      <c r="K1" s="46" t="s">
        <v>35</v>
      </c>
      <c r="L1" s="46"/>
      <c r="M1" s="46"/>
    </row>
    <row r="2" spans="1:13" ht="34.75" customHeight="1">
      <c r="A2" s="15" t="s">
        <v>30</v>
      </c>
      <c r="B2" s="15" t="s">
        <v>20</v>
      </c>
      <c r="C2" s="15" t="s">
        <v>21</v>
      </c>
      <c r="D2" s="15" t="s">
        <v>34</v>
      </c>
      <c r="E2" s="15" t="s">
        <v>22</v>
      </c>
      <c r="F2" s="15" t="s">
        <v>23</v>
      </c>
      <c r="G2" s="15" t="s">
        <v>24</v>
      </c>
      <c r="H2" s="15" t="s">
        <v>25</v>
      </c>
      <c r="I2" s="15" t="s">
        <v>57</v>
      </c>
      <c r="J2" s="30" t="s">
        <v>58</v>
      </c>
      <c r="K2" s="25" t="s">
        <v>26</v>
      </c>
      <c r="L2" s="25" t="s">
        <v>27</v>
      </c>
      <c r="M2" s="25" t="s">
        <v>31</v>
      </c>
    </row>
    <row r="3" spans="1:13" ht="33" customHeight="1">
      <c r="A3" s="16">
        <f>+★入力シート!C2</f>
        <v>0</v>
      </c>
      <c r="B3" s="16">
        <f>+★入力シート!D8</f>
        <v>0</v>
      </c>
      <c r="C3" s="16">
        <f>+★入力シート!D7</f>
        <v>0</v>
      </c>
      <c r="D3" s="35">
        <f>(46113-★入力シート!D10)/365</f>
        <v>126.33698630136986</v>
      </c>
      <c r="E3" s="16">
        <f>+★入力シート!D4</f>
        <v>0</v>
      </c>
      <c r="F3" s="17">
        <f>+★入力シート!D13</f>
        <v>0</v>
      </c>
      <c r="G3" s="17">
        <f>+★入力シート!D16</f>
        <v>0</v>
      </c>
      <c r="H3" s="16">
        <f>+★入力シート!D17</f>
        <v>0</v>
      </c>
      <c r="I3" s="20">
        <f>+★入力シート!D22</f>
        <v>0</v>
      </c>
      <c r="J3" s="31">
        <f>+★入力シート!D23</f>
        <v>0</v>
      </c>
      <c r="K3" s="18">
        <f>+★入力シート!D19</f>
        <v>0</v>
      </c>
      <c r="L3" s="19">
        <f>+★入力シート!D14</f>
        <v>0</v>
      </c>
      <c r="M3" s="19">
        <f>+★入力シート!D15</f>
        <v>0</v>
      </c>
    </row>
    <row r="5" spans="1:13">
      <c r="D5" s="22"/>
      <c r="E5" s="23"/>
      <c r="F5" s="23"/>
    </row>
    <row r="6" spans="1:13">
      <c r="D6" s="22"/>
      <c r="E6" s="23"/>
    </row>
    <row r="7" spans="1:13">
      <c r="D7" s="23"/>
      <c r="E7" s="23"/>
    </row>
  </sheetData>
  <mergeCells count="2">
    <mergeCell ref="A1:I1"/>
    <mergeCell ref="K1:M1"/>
  </mergeCells>
  <phoneticPr fontId="6"/>
  <conditionalFormatting sqref="D3">
    <cfRule type="cellIs" dxfId="8" priority="1" operator="greaterThan">
      <formula>40</formula>
    </cfRule>
  </conditionalFormatting>
  <pageMargins left="0.7" right="0.7" top="0.75" bottom="0.75" header="0.3" footer="0.3"/>
  <pageSetup paperSize="0" orientation="portrait" horizontalDpi="4294967292" verticalDpi="4294967292"/>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E29"/>
  <sheetViews>
    <sheetView workbookViewId="0">
      <pane ySplit="1" topLeftCell="A2" activePane="bottomLeft" state="frozen"/>
      <selection sqref="A1:I1"/>
      <selection pane="bottomLeft"/>
    </sheetView>
  </sheetViews>
  <sheetFormatPr baseColWidth="12" defaultColWidth="8.625" defaultRowHeight="17"/>
  <cols>
    <col min="1" max="1" width="2.75" customWidth="1"/>
    <col min="2" max="2" width="5.625" customWidth="1"/>
    <col min="3" max="3" width="18.5" customWidth="1"/>
    <col min="4" max="4" width="50.875" customWidth="1"/>
  </cols>
  <sheetData>
    <row r="1" spans="1:5" ht="26" thickBot="1">
      <c r="A1" s="2"/>
      <c r="B1" s="1" t="s">
        <v>41</v>
      </c>
      <c r="C1" s="1"/>
      <c r="D1" s="2"/>
    </row>
    <row r="2" spans="1:5" ht="31.25" customHeight="1" thickBot="1">
      <c r="A2" s="2"/>
      <c r="B2" s="5"/>
      <c r="C2" s="26" t="s">
        <v>42</v>
      </c>
      <c r="D2" s="3" t="str">
        <f>+IF(C2="","←プルダウンから、助成分野を選択してください","")</f>
        <v/>
      </c>
    </row>
    <row r="3" spans="1:5" ht="18" thickBot="1">
      <c r="A3" s="2"/>
      <c r="B3" s="6"/>
      <c r="C3" s="6"/>
      <c r="D3" s="2"/>
    </row>
    <row r="4" spans="1:5" ht="22.25" customHeight="1">
      <c r="A4" s="2"/>
      <c r="B4" s="38" t="s">
        <v>0</v>
      </c>
      <c r="C4" s="39"/>
      <c r="D4" s="27" t="s">
        <v>43</v>
      </c>
      <c r="E4" s="3" t="str">
        <f>+IF(D4="","←入力してください","")</f>
        <v/>
      </c>
    </row>
    <row r="5" spans="1:5" ht="27" customHeight="1">
      <c r="A5" s="2"/>
      <c r="B5" s="40" t="s">
        <v>18</v>
      </c>
      <c r="C5" s="7" t="s">
        <v>9</v>
      </c>
      <c r="D5" s="8" t="s">
        <v>44</v>
      </c>
      <c r="E5" s="3" t="str">
        <f t="shared" ref="E5:E20" si="0">+IF(D5="","←入力してください","")</f>
        <v/>
      </c>
    </row>
    <row r="6" spans="1:5" ht="27" customHeight="1">
      <c r="A6" s="2"/>
      <c r="B6" s="40"/>
      <c r="C6" s="7" t="s">
        <v>10</v>
      </c>
      <c r="D6" s="28">
        <v>45751</v>
      </c>
      <c r="E6" s="3" t="str">
        <f>+IF(D6="","←西暦で入力してください","")</f>
        <v/>
      </c>
    </row>
    <row r="7" spans="1:5" ht="27" customHeight="1">
      <c r="A7" s="2"/>
      <c r="B7" s="40" t="s">
        <v>8</v>
      </c>
      <c r="C7" s="9" t="s">
        <v>7</v>
      </c>
      <c r="D7" s="8" t="s">
        <v>46</v>
      </c>
      <c r="E7" s="3" t="str">
        <f t="shared" si="0"/>
        <v/>
      </c>
    </row>
    <row r="8" spans="1:5" ht="27" customHeight="1">
      <c r="A8" s="2"/>
      <c r="B8" s="40"/>
      <c r="C8" s="9" t="s">
        <v>5</v>
      </c>
      <c r="D8" s="8" t="s">
        <v>45</v>
      </c>
      <c r="E8" s="3" t="str">
        <f t="shared" si="0"/>
        <v/>
      </c>
    </row>
    <row r="9" spans="1:5" ht="27" customHeight="1">
      <c r="A9" s="2"/>
      <c r="B9" s="40"/>
      <c r="C9" s="9" t="s">
        <v>33</v>
      </c>
      <c r="D9" s="10" t="s">
        <v>47</v>
      </c>
      <c r="E9" s="3" t="str">
        <f>+IF(D9="","←プルダウンから選択してください","")</f>
        <v/>
      </c>
    </row>
    <row r="10" spans="1:5" ht="27" customHeight="1">
      <c r="A10" s="2"/>
      <c r="B10" s="40"/>
      <c r="C10" s="9" t="s">
        <v>1</v>
      </c>
      <c r="D10" s="21">
        <v>31868</v>
      </c>
      <c r="E10" s="3" t="str">
        <f>+IF(D10="","←西暦で入力してください","")</f>
        <v/>
      </c>
    </row>
    <row r="11" spans="1:5" ht="27" customHeight="1">
      <c r="A11" s="2"/>
      <c r="B11" s="40"/>
      <c r="C11" s="9" t="s">
        <v>16</v>
      </c>
      <c r="D11" s="8" t="s">
        <v>37</v>
      </c>
      <c r="E11" s="3" t="str">
        <f>+IF(D11="","←郵便番号を入力してください","")</f>
        <v/>
      </c>
    </row>
    <row r="12" spans="1:5" ht="27" customHeight="1">
      <c r="A12" s="2"/>
      <c r="B12" s="40"/>
      <c r="C12" s="9" t="s">
        <v>15</v>
      </c>
      <c r="D12" s="8" t="s">
        <v>38</v>
      </c>
      <c r="E12" s="3" t="str">
        <f>+IF(D12="","←住所を入力してください","")</f>
        <v/>
      </c>
    </row>
    <row r="13" spans="1:5" ht="27" customHeight="1">
      <c r="A13" s="2"/>
      <c r="B13" s="40" t="s">
        <v>14</v>
      </c>
      <c r="C13" s="9" t="s">
        <v>11</v>
      </c>
      <c r="D13" s="8" t="s">
        <v>28</v>
      </c>
      <c r="E13" s="3" t="str">
        <f t="shared" si="0"/>
        <v/>
      </c>
    </row>
    <row r="14" spans="1:5" ht="27" customHeight="1">
      <c r="A14" s="2"/>
      <c r="B14" s="40"/>
      <c r="C14" s="9" t="s">
        <v>13</v>
      </c>
      <c r="D14" s="8" t="s">
        <v>37</v>
      </c>
      <c r="E14" s="3" t="str">
        <f>+IF(D14="","←郵便番号を入力してください","")</f>
        <v/>
      </c>
    </row>
    <row r="15" spans="1:5" ht="27" customHeight="1">
      <c r="A15" s="2"/>
      <c r="B15" s="40"/>
      <c r="C15" s="9" t="s">
        <v>12</v>
      </c>
      <c r="D15" s="8" t="s">
        <v>38</v>
      </c>
      <c r="E15" s="3" t="str">
        <f>+IF(D15="","←住所を入力してください","")</f>
        <v/>
      </c>
    </row>
    <row r="16" spans="1:5" ht="27" customHeight="1">
      <c r="A16" s="2"/>
      <c r="B16" s="40"/>
      <c r="C16" s="9" t="s">
        <v>19</v>
      </c>
      <c r="D16" s="8" t="s">
        <v>29</v>
      </c>
      <c r="E16" s="3" t="str">
        <f>+IF(D16="","←研究科、専攻、学部等を入力してください","")</f>
        <v/>
      </c>
    </row>
    <row r="17" spans="1:5" ht="27" customHeight="1">
      <c r="A17" s="2"/>
      <c r="B17" s="40"/>
      <c r="C17" s="9" t="s">
        <v>2</v>
      </c>
      <c r="D17" s="8" t="s">
        <v>32</v>
      </c>
      <c r="E17" s="3" t="str">
        <f t="shared" si="0"/>
        <v/>
      </c>
    </row>
    <row r="18" spans="1:5" ht="27" customHeight="1">
      <c r="A18" s="2"/>
      <c r="B18" s="40"/>
      <c r="C18" s="11" t="s">
        <v>4</v>
      </c>
      <c r="D18" s="8" t="s">
        <v>39</v>
      </c>
      <c r="E18" s="3" t="str">
        <f t="shared" si="0"/>
        <v/>
      </c>
    </row>
    <row r="19" spans="1:5" ht="27" customHeight="1">
      <c r="A19" s="2"/>
      <c r="B19" s="41" t="s">
        <v>17</v>
      </c>
      <c r="C19" s="9" t="s">
        <v>6</v>
      </c>
      <c r="D19" s="8" t="s">
        <v>40</v>
      </c>
      <c r="E19" s="3" t="str">
        <f t="shared" si="0"/>
        <v/>
      </c>
    </row>
    <row r="20" spans="1:5" ht="27" customHeight="1" thickBot="1">
      <c r="A20" s="2"/>
      <c r="B20" s="42"/>
      <c r="C20" s="12" t="s">
        <v>3</v>
      </c>
      <c r="D20" s="13" t="s">
        <v>39</v>
      </c>
      <c r="E20" s="3" t="str">
        <f t="shared" si="0"/>
        <v/>
      </c>
    </row>
    <row r="21" spans="1:5" ht="15" customHeight="1" thickBot="1"/>
    <row r="22" spans="1:5" ht="68.5" customHeight="1" thickBot="1">
      <c r="B22" s="43" t="s">
        <v>54</v>
      </c>
      <c r="C22" s="44"/>
      <c r="D22" s="14" t="s">
        <v>48</v>
      </c>
      <c r="E22" s="4" t="str">
        <f>+IF(D22="","←ご記入ください(回答は任意です)","")</f>
        <v/>
      </c>
    </row>
    <row r="23" spans="1:5" ht="68.5" customHeight="1" thickBot="1">
      <c r="B23" s="36" t="s">
        <v>55</v>
      </c>
      <c r="C23" s="37"/>
      <c r="D23" s="32" t="s">
        <v>56</v>
      </c>
      <c r="E23" s="4" t="str">
        <f>+IF(D23="","←ご記入ください(回答は任意です)","")</f>
        <v/>
      </c>
    </row>
    <row r="25" spans="1:5">
      <c r="B25" s="29" t="s">
        <v>49</v>
      </c>
      <c r="C25" s="29"/>
      <c r="D25" s="29"/>
      <c r="E25" s="29"/>
    </row>
    <row r="26" spans="1:5">
      <c r="B26" s="29" t="s">
        <v>50</v>
      </c>
      <c r="C26" s="29"/>
      <c r="D26" s="29"/>
      <c r="E26" s="29"/>
    </row>
    <row r="27" spans="1:5">
      <c r="B27" s="29" t="s">
        <v>51</v>
      </c>
      <c r="C27" s="29"/>
      <c r="D27" s="29"/>
      <c r="E27" s="29"/>
    </row>
    <row r="28" spans="1:5">
      <c r="B28" s="29" t="s">
        <v>52</v>
      </c>
      <c r="C28" s="29"/>
      <c r="D28" s="29"/>
      <c r="E28" s="29"/>
    </row>
    <row r="29" spans="1:5">
      <c r="B29" s="29" t="s">
        <v>53</v>
      </c>
      <c r="C29" s="29"/>
      <c r="D29" s="29"/>
      <c r="E29" s="29"/>
    </row>
  </sheetData>
  <mergeCells count="7">
    <mergeCell ref="B23:C23"/>
    <mergeCell ref="B19:B20"/>
    <mergeCell ref="B13:B18"/>
    <mergeCell ref="B22:C22"/>
    <mergeCell ref="B4:C4"/>
    <mergeCell ref="B5:B6"/>
    <mergeCell ref="B7:B12"/>
  </mergeCells>
  <phoneticPr fontId="6"/>
  <conditionalFormatting sqref="C2">
    <cfRule type="cellIs" dxfId="7" priority="4" operator="lessThan">
      <formula>1</formula>
    </cfRule>
    <cfRule type="cellIs" dxfId="6" priority="7" operator="equal">
      <formula>""""""</formula>
    </cfRule>
    <cfRule type="expression" dxfId="5" priority="8">
      <formula>""""""</formula>
    </cfRule>
  </conditionalFormatting>
  <conditionalFormatting sqref="D4:D8">
    <cfRule type="cellIs" dxfId="4" priority="6" operator="lessThanOrEqual">
      <formula>1</formula>
    </cfRule>
  </conditionalFormatting>
  <conditionalFormatting sqref="D9">
    <cfRule type="cellIs" dxfId="3" priority="3" operator="lessThan">
      <formula>1</formula>
    </cfRule>
    <cfRule type="cellIs" priority="5" operator="lessThan">
      <formula>1</formula>
    </cfRule>
  </conditionalFormatting>
  <conditionalFormatting sqref="D10">
    <cfRule type="cellIs" dxfId="2" priority="2" operator="lessThan">
      <formula>1</formula>
    </cfRule>
  </conditionalFormatting>
  <conditionalFormatting sqref="D11:D20">
    <cfRule type="cellIs" dxfId="1" priority="1" operator="lessThanOrEqual">
      <formula>1</formula>
    </cfRule>
  </conditionalFormatting>
  <dataValidations count="2">
    <dataValidation type="list" allowBlank="1" showInputMessage="1" showErrorMessage="1" sqref="D9">
      <formula1>"男,女,回答しない"</formula1>
    </dataValidation>
    <dataValidation type="list" allowBlank="1" showInputMessage="1" showErrorMessage="1" sqref="C2">
      <formula1>"物理学分野,生物科学分野"</formula1>
    </dataValidation>
  </dataValidations>
  <pageMargins left="0.7" right="0.7" top="0.75" bottom="0.75" header="0.3" footer="0.3"/>
  <pageSetup paperSize="9" orientation="portrait"/>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M7"/>
  <sheetViews>
    <sheetView workbookViewId="0">
      <selection sqref="A1:I1"/>
    </sheetView>
  </sheetViews>
  <sheetFormatPr baseColWidth="12" defaultColWidth="8.625" defaultRowHeight="17"/>
  <cols>
    <col min="1" max="1" width="10.75" customWidth="1"/>
    <col min="2" max="2" width="11.5" customWidth="1"/>
    <col min="3" max="3" width="14.75" customWidth="1"/>
    <col min="4" max="4" width="9.25" customWidth="1"/>
    <col min="5" max="5" width="20.625" customWidth="1"/>
    <col min="6" max="6" width="14.25" customWidth="1"/>
    <col min="7" max="7" width="17.25" customWidth="1"/>
    <col min="8" max="8" width="10" customWidth="1"/>
    <col min="9" max="10" width="18.375" customWidth="1"/>
    <col min="11" max="11" width="30.25" customWidth="1"/>
    <col min="13" max="13" width="41.625" customWidth="1"/>
  </cols>
  <sheetData>
    <row r="1" spans="1:13" ht="15" customHeight="1">
      <c r="A1" s="45" t="s">
        <v>36</v>
      </c>
      <c r="B1" s="45"/>
      <c r="C1" s="45"/>
      <c r="D1" s="45"/>
      <c r="E1" s="45"/>
      <c r="F1" s="45"/>
      <c r="G1" s="45"/>
      <c r="H1" s="45"/>
      <c r="I1" s="45"/>
      <c r="J1" s="15"/>
      <c r="K1" s="46" t="s">
        <v>35</v>
      </c>
      <c r="L1" s="46"/>
      <c r="M1" s="46"/>
    </row>
    <row r="2" spans="1:13" ht="34.75" customHeight="1">
      <c r="A2" s="15" t="s">
        <v>30</v>
      </c>
      <c r="B2" s="15" t="s">
        <v>20</v>
      </c>
      <c r="C2" s="15" t="s">
        <v>21</v>
      </c>
      <c r="D2" s="15" t="s">
        <v>34</v>
      </c>
      <c r="E2" s="15" t="s">
        <v>22</v>
      </c>
      <c r="F2" s="15" t="s">
        <v>23</v>
      </c>
      <c r="G2" s="15" t="s">
        <v>24</v>
      </c>
      <c r="H2" s="15" t="s">
        <v>25</v>
      </c>
      <c r="I2" s="15" t="s">
        <v>57</v>
      </c>
      <c r="J2" s="33" t="s">
        <v>58</v>
      </c>
      <c r="K2" s="25" t="s">
        <v>26</v>
      </c>
      <c r="L2" s="25" t="s">
        <v>27</v>
      </c>
      <c r="M2" s="25" t="s">
        <v>31</v>
      </c>
    </row>
    <row r="3" spans="1:13" ht="33" customHeight="1">
      <c r="A3" s="16" t="str">
        <f>+'入力シート(入力例)'!C2</f>
        <v>物理学分野</v>
      </c>
      <c r="B3" s="16" t="str">
        <f>+'入力シート(入力例)'!D8</f>
        <v>伊藤　太郎</v>
      </c>
      <c r="C3" s="16" t="str">
        <f>+'入力シート(入力例)'!D7</f>
        <v>イトウ　タロウ</v>
      </c>
      <c r="D3" s="24">
        <f>(46113-'入力シート(入力例)'!D10)/365</f>
        <v>39.027397260273972</v>
      </c>
      <c r="E3" s="16" t="str">
        <f>+'入力シート(入力例)'!D4</f>
        <v>物理学に関する○○の研究</v>
      </c>
      <c r="F3" s="17" t="str">
        <f>+'入力シート(入力例)'!D13</f>
        <v>国際文献大学</v>
      </c>
      <c r="G3" s="17" t="str">
        <f>+'入力シート(入力例)'!D16</f>
        <v>学会事務支援部</v>
      </c>
      <c r="H3" s="16" t="str">
        <f>+'入力シート(入力例)'!D17</f>
        <v>事務局担当</v>
      </c>
      <c r="I3" s="20" t="str">
        <f>+'入力シート(入力例)'!D22</f>
        <v>大学の電子掲示板に掲載されていた</v>
      </c>
      <c r="J3" s="34" t="str">
        <f>+'入力シート(入力例)'!D23</f>
        <v>研究助成を「賞」の位置づけにしていただければ、対外的に自身の研究成果としてのアピールがしやすくなりるので是非検討してほしい。</v>
      </c>
      <c r="K3" s="18" t="str">
        <f>+'入力シート(入力例)'!D19</f>
        <v>itokagaku-post@as.bunken.co.jp</v>
      </c>
      <c r="L3" s="19" t="str">
        <f>+'入力シート(入力例)'!D14</f>
        <v>162-0801</v>
      </c>
      <c r="M3" s="19" t="str">
        <f>+'入力シート(入力例)'!D15</f>
        <v>東京都新宿区山吹町358-5 アカデミーセンター</v>
      </c>
    </row>
    <row r="5" spans="1:13">
      <c r="D5" s="22"/>
      <c r="E5" s="23"/>
      <c r="F5" s="23"/>
    </row>
    <row r="6" spans="1:13">
      <c r="D6" s="22"/>
      <c r="E6" s="23"/>
    </row>
    <row r="7" spans="1:13">
      <c r="D7" s="23"/>
      <c r="E7" s="23"/>
    </row>
  </sheetData>
  <mergeCells count="2">
    <mergeCell ref="K1:M1"/>
    <mergeCell ref="A1:I1"/>
  </mergeCells>
  <phoneticPr fontId="6"/>
  <conditionalFormatting sqref="D3">
    <cfRule type="cellIs" dxfId="0" priority="1" operator="greaterThan">
      <formula>40</formula>
    </cfRule>
  </conditionalFormatting>
  <pageMargins left="0.7" right="0.7" top="0.75" bottom="0.75" header="0.3" footer="0.3"/>
  <pageSetup paperSize="0" orientation="portrait" horizontalDpi="4294967292" verticalDpi="429496729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★入力シート</vt:lpstr>
      <vt:lpstr>★事務局管理用</vt:lpstr>
      <vt:lpstr>入力シート(入力例)</vt:lpstr>
      <vt:lpstr>事務局管理用(表示例)</vt:lpstr>
    </vt:vector>
  </TitlesOfParts>
  <Company/>
  <LinksUpToDate>false</LinksUpToDate>
  <SharedDoc>false</SharedDoc>
  <HyperlinksChanged>false</HyperlinksChanged>
  <AppVersion>12.0256</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bunken659</dc:creator>
  <cp:lastModifiedBy>オウミ</cp:lastModifiedBy>
  <cp:lastPrinted>2025-12-17T00:35:51Z</cp:lastPrinted>
  <dcterms:created xsi:type="dcterms:W3CDTF">2025-11-05T04:59:34Z</dcterms:created>
  <dcterms:modified xsi:type="dcterms:W3CDTF">2025-12-17T00:37:10Z</dcterms:modified>
</cp:coreProperties>
</file>